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修工程" sheetId="2" r:id="rId1"/>
  </sheets>
  <definedNames>
    <definedName name="_xlnm._FilterDatabase" localSheetId="0" hidden="1">装修工程!$A$2:$HB$10</definedName>
    <definedName name="_xlnm.Print_Area" localSheetId="0">装修工程!$A$1:$E$10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<sst xmlns="http://schemas.openxmlformats.org/spreadsheetml/2006/main" count="29" uniqueCount="24">
  <si>
    <t>荣军综合楼地下车位划线项目清单表</t>
  </si>
  <si>
    <r>
      <rPr>
        <b/>
        <sz val="10"/>
        <rFont val="SimSun"/>
        <charset val="134"/>
      </rPr>
      <t>序 号</t>
    </r>
  </si>
  <si>
    <r>
      <rPr>
        <b/>
        <sz val="10"/>
        <rFont val="SimSun"/>
        <charset val="134"/>
      </rPr>
      <t>项目名称</t>
    </r>
  </si>
  <si>
    <t>预计规格/特征/工艺做法</t>
  </si>
  <si>
    <r>
      <rPr>
        <b/>
        <sz val="10"/>
        <rFont val="SimSun"/>
        <charset val="134"/>
      </rPr>
      <t>单位</t>
    </r>
  </si>
  <si>
    <t>工程量（预估）</t>
  </si>
  <si>
    <t>设计深化</t>
  </si>
  <si>
    <t>平面图设计、效果图设计</t>
  </si>
  <si>
    <t>常规停车车位划线</t>
  </si>
  <si>
    <t>1.人工冷涂白色专用车位涂料划线；
2.车位线宽100mm；
3.人工及辅料；</t>
  </si>
  <si>
    <t>个</t>
  </si>
  <si>
    <t>无障碍停车车位划线</t>
  </si>
  <si>
    <t>车道热熔标线</t>
  </si>
  <si>
    <t>1.人工热熔白色热熔标线；
2.线宽130mm；
3.人工及辅料；
4.按照总长计算不扣除间距距离。</t>
  </si>
  <si>
    <t>m</t>
  </si>
  <si>
    <t>转弯箭头指示</t>
  </si>
  <si>
    <t>1.人工热熔白色转向箭头；
2.人工及辅料；
3.箭头长度3m。</t>
  </si>
  <si>
    <t>阳角护角</t>
  </si>
  <si>
    <t>1.800mm阳角护角；
2.人工安装及辅料；</t>
  </si>
  <si>
    <t>橡胶车轮定位器</t>
  </si>
  <si>
    <t>1.橡胶车轮定位器；
2.人工安装及辅料；</t>
  </si>
  <si>
    <t>对</t>
  </si>
  <si>
    <t>橡胶减速带</t>
  </si>
  <si>
    <t>1.橡胶减速带；
2.人工安装及辅料；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</si>
</sst>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0"/>
      <name val="Arial"/>
      <charset val="134"/>
    </font>
    <font>
      <b/>
      <sz val="18"/>
      <name val="SimSun"/>
      <charset val="134"/>
    </font>
    <font>
      <b/>
      <sz val="10"/>
      <name val="SimSun"/>
      <charset val="134"/>
    </font>
    <font>
      <b/>
      <sz val="9"/>
      <name val="SimSu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top"/>
      <protection locked="0"/>
    </xf>
    <xf numFmtId="0" fontId="5" fillId="0" borderId="0">
      <alignment vertical="center"/>
    </xf>
  </cellStyleXfs>
  <cellXfs count="19">
    <xf numFmtId="0" fontId="0" fillId="0" borderId="0" xfId="0" applyFont="1">
      <alignment vertical="center"/>
    </xf>
    <xf numFmtId="0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汇总表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0"/>
  <sheetViews>
    <sheetView tabSelected="1" view="pageBreakPreview" zoomScale="145" zoomScaleNormal="100" topLeftCell="A2" workbookViewId="0">
      <selection activeCell="H3" sqref="H3"/>
    </sheetView>
  </sheetViews>
  <sheetFormatPr defaultColWidth="10.2857142857143" defaultRowHeight="12.75" outlineLevelCol="7"/>
  <cols>
    <col min="1" max="1" width="7.28571428571429" style="1"/>
    <col min="2" max="2" width="20.9904761904762" style="2" customWidth="1"/>
    <col min="3" max="3" width="29.5714285714286" style="3"/>
    <col min="4" max="4" width="6.28571428571429" style="4"/>
    <col min="5" max="5" width="12.1428571428571" style="5" customWidth="1"/>
    <col min="6" max="8" width="10.2857142857143" style="6"/>
    <col min="9" max="9" width="13.5714285714286" style="6"/>
    <col min="10" max="16384" width="10.2857142857143" style="6"/>
  </cols>
  <sheetData>
    <row r="1" ht="40" customHeight="1" spans="1:5">
      <c r="A1" s="7" t="s">
        <v>0</v>
      </c>
      <c r="B1" s="8"/>
      <c r="C1" s="7"/>
      <c r="D1" s="7"/>
      <c r="E1" s="9"/>
    </row>
    <row r="2" ht="50.1" customHeight="1" spans="1:5">
      <c r="A2" s="10" t="s">
        <v>1</v>
      </c>
      <c r="B2" s="11" t="s">
        <v>2</v>
      </c>
      <c r="C2" s="12" t="s">
        <v>3</v>
      </c>
      <c r="D2" s="12" t="s">
        <v>4</v>
      </c>
      <c r="E2" s="13" t="s">
        <v>5</v>
      </c>
    </row>
    <row r="3" ht="50.1" customHeight="1" outlineLevel="2" spans="1:5">
      <c r="A3" s="14"/>
      <c r="B3" s="15" t="s">
        <v>6</v>
      </c>
      <c r="C3" s="16" t="s">
        <v>7</v>
      </c>
      <c r="D3" s="17"/>
      <c r="E3" s="18"/>
    </row>
    <row r="4" ht="50.1" customHeight="1" outlineLevel="2" spans="1:5">
      <c r="A4" s="14">
        <v>1</v>
      </c>
      <c r="B4" s="15" t="s">
        <v>8</v>
      </c>
      <c r="C4" s="16" t="s">
        <v>9</v>
      </c>
      <c r="D4" s="17" t="s">
        <v>10</v>
      </c>
      <c r="E4" s="18">
        <f>33+29-2</f>
        <v>60</v>
      </c>
    </row>
    <row r="5" customFormat="1" ht="50.1" customHeight="1" outlineLevel="2" spans="1:8">
      <c r="A5" s="14">
        <v>2</v>
      </c>
      <c r="B5" s="15" t="s">
        <v>11</v>
      </c>
      <c r="C5" s="16" t="s">
        <v>9</v>
      </c>
      <c r="D5" s="17" t="s">
        <v>10</v>
      </c>
      <c r="E5" s="18">
        <v>2</v>
      </c>
      <c r="H5" s="6"/>
    </row>
    <row r="6" customFormat="1" ht="50.1" customHeight="1" outlineLevel="2" spans="1:8">
      <c r="A6" s="14">
        <v>3</v>
      </c>
      <c r="B6" s="15" t="s">
        <v>12</v>
      </c>
      <c r="C6" s="16" t="s">
        <v>13</v>
      </c>
      <c r="D6" s="17" t="s">
        <v>14</v>
      </c>
      <c r="E6" s="18">
        <f>125*2+20</f>
        <v>270</v>
      </c>
      <c r="H6" s="6"/>
    </row>
    <row r="7" customFormat="1" ht="50.1" customHeight="1" outlineLevel="2" spans="1:8">
      <c r="A7" s="14">
        <v>4</v>
      </c>
      <c r="B7" s="15" t="s">
        <v>15</v>
      </c>
      <c r="C7" s="16" t="s">
        <v>16</v>
      </c>
      <c r="D7" s="17" t="s">
        <v>10</v>
      </c>
      <c r="E7" s="18">
        <v>24</v>
      </c>
      <c r="H7" s="6"/>
    </row>
    <row r="8" customFormat="1" ht="50.1" customHeight="1" outlineLevel="2" spans="1:8">
      <c r="A8" s="14">
        <v>5</v>
      </c>
      <c r="B8" s="15" t="s">
        <v>17</v>
      </c>
      <c r="C8" s="16" t="s">
        <v>18</v>
      </c>
      <c r="D8" s="17" t="s">
        <v>10</v>
      </c>
      <c r="E8" s="18">
        <f>48+4*10+15*10+31</f>
        <v>269</v>
      </c>
      <c r="H8" s="6"/>
    </row>
    <row r="9" customFormat="1" ht="50.1" customHeight="1" outlineLevel="2" spans="1:8">
      <c r="A9" s="14">
        <v>6</v>
      </c>
      <c r="B9" s="15" t="s">
        <v>19</v>
      </c>
      <c r="C9" s="16" t="s">
        <v>20</v>
      </c>
      <c r="D9" s="17" t="s">
        <v>21</v>
      </c>
      <c r="E9" s="18">
        <f>E4+E5</f>
        <v>62</v>
      </c>
      <c r="H9" s="6"/>
    </row>
    <row r="10" customFormat="1" ht="50.1" customHeight="1" outlineLevel="2" spans="1:8">
      <c r="A10" s="14">
        <v>7</v>
      </c>
      <c r="B10" s="15" t="s">
        <v>22</v>
      </c>
      <c r="C10" s="16" t="s">
        <v>23</v>
      </c>
      <c r="D10" s="17" t="s">
        <v>14</v>
      </c>
      <c r="E10" s="18">
        <f>3*7</f>
        <v>21</v>
      </c>
      <c r="H10" s="6"/>
    </row>
  </sheetData>
  <autoFilter ref="A2:HB10">
    <filterColumn colId="1">
      <filters>
        <filter val="智能门禁"/>
        <filter val="成品蹲便器及水箱"/>
        <filter val="图书室"/>
        <filter val="400*400地砖铺贴"/>
        <filter val="制作衣柜"/>
        <filter val="包钢柱"/>
        <filter val="成品五金"/>
        <filter val="措施费0.6%"/>
        <filter val="LED灯带"/>
        <filter val="顶面满刮腻子"/>
        <filter val="墙面满刮腻子"/>
        <filter val="墙面水泥砂浆抹灰"/>
        <filter val="合计"/>
        <filter val="卫浴"/>
        <filter val="卫生间400*400地砖铺贴"/>
        <filter val="混凝土地梁200mm高&#10;（厨房.厕所）"/>
        <filter val="训练活动区"/>
        <filter val="瓷砖踢脚线"/>
        <filter val="卫生间300*300扣板灯"/>
        <filter val="成品双面铝箔酚醛复合风管"/>
        <filter val="800*800地砖铺贴"/>
        <filter val="成品小便器"/>
        <filter val="整体地面找平（15cm）"/>
        <filter val="制作书柜"/>
        <filter val="实木踢脚线"/>
        <filter val="西侧小包厢、大包厢、棋牌室、客房"/>
        <filter val="建筑垃圾外运"/>
        <filter val="仿实木地板地面"/>
        <filter val="女儿墙&#10;水泥砂浆铲除"/>
        <filter val="顶面刷乳胶漆"/>
        <filter val="墙面刷乳胶漆"/>
        <filter val="给排水改造（外墙面积计算）"/>
        <filter val="制作茶水柜"/>
        <filter val="定制成品木质单开门900*2100mm"/>
        <filter val="智能水表箱"/>
        <filter val="智能电表箱"/>
        <filter val="窗帘盒"/>
        <filter val="成品淋浴花洒"/>
        <filter val="地面找平"/>
        <filter val="通风帽拆除"/>
        <filter val="地面两次防水"/>
        <filter val="顶面300*300铝扣板吊顶"/>
        <filter val="玻璃感应门"/>
        <filter val="钢楼梯搭建"/>
        <filter val="其他工程"/>
        <filter val="地面工程"/>
        <filter val="墙面工程"/>
        <filter val="新建工程"/>
        <filter val="拆除工程"/>
        <filter val="水电工程"/>
        <filter val="翻新工程"/>
        <filter val="顶面工程"/>
        <filter val="铝合金玻璃隔断"/>
        <filter val="顶楼阳光房"/>
        <filter val="女儿墙三遍&#10;水泥砂浆抹灰"/>
        <filter val="不锈钢洗手池"/>
        <filter val="浴室柜角阀及软管"/>
        <filter val="总层配电箱"/>
        <filter val="石膏板造型吊顶"/>
        <filter val="卫生间300*600暖风机"/>
        <filter val="成品保护"/>
        <filter val="墙面400*800墙面砖铺贴"/>
        <filter val="成品浴室柜"/>
        <filter val="附加式灯槽"/>
        <filter val="600*600扣板灯"/>
        <filter val="房间开关箱"/>
        <filter val="增加入户电缆4*50+1*25"/>
        <filter val="卫生间顶面300*300铝扣板吊顶"/>
        <filter val="窗帘"/>
        <filter val="布艺窗帘"/>
        <filter val="提拉卷帘"/>
        <filter val="定制玻璃推拉门1500*2100mm"/>
        <filter val="定制玻璃推拉门3000*2100mm"/>
        <filter val="小计"/>
        <filter val="灯具及插座开关"/>
        <filter val="垂直运输"/>
        <filter val="浴室柜下水"/>
        <filter val="烟道砌筑120mm红砖墙体"/>
        <filter val="成品出风口"/>
        <filter val="烟道墙体抹灰铲除"/>
        <filter val="卫生间地面两次防水"/>
        <filter val="地面破除"/>
        <filter val="红砖墙体拆除"/>
        <filter val="活动室运动地胶铺贴"/>
        <filter val="卫生间墙面400*800墙面砖铺贴"/>
        <filter val="砌筑红砖墙体（300mm）高"/>
        <filter val="砌筑200mm轻质砖墙"/>
        <filter val="砌筑100mm轻质砖墙"/>
        <filter val="拆除改造"/>
        <filter val="浴室柜龙头"/>
        <filter val="税金9%"/>
        <filter val="玻璃房搭建"/>
        <filter val="门窗及其他工程"/>
        <filter val="卫生间、更衣室隔断"/>
        <filter val="九套员工宿舍"/>
        <filter val="定制卫生间铝合金门800*2100mm"/>
        <filter val="一至六楼楼梯间翻新"/>
        <filter val="女儿墙&#10;墙面钢丝网"/>
        <filter val="门槛大理石"/>
        <filter val="现场垃圾清理"/>
        <filter val="走廊"/>
        <filter val="卫生间厨房陶粒回填"/>
        <filter val="瑜伽室落地镜"/>
        <filter val="麻将灯"/>
        <filter val="嵌入式射灯"/>
        <filter val="开荒保洁"/>
        <filter val="地插"/>
        <filter val="西侧厨房、卫生间"/>
        <filter val="原墙面铲除"/>
        <filter val="楼梯外墙抹灰铲除"/>
        <filter val="混凝土门洞过梁100mm高（厨房.厕所.走廊）"/>
        <filter val="定制成品木质双开门1500*2100mm"/>
        <filter val="开关插座面板"/>
        <filter val="顶面600*600铝扣板吊顶"/>
        <filter val="成品洗菜盆"/>
        <filter val="陶瓷洗手盆"/>
        <filter val="卫生间厨房墙面防水2m高"/>
        <filter val="电路改造（外墙面积计算）"/>
        <filter val="120mm轻钢龙骨石膏板隔墙"/>
        <filter val="定制大理石浴室柜"/>
        <filter val="定制不锈钢橱柜"/>
        <filter val="浴室柜梳洗镜"/>
        <filter val="铝合金玻璃双开门1500*2100mm"/>
        <filter val="新中式艺术吊灯"/>
        <filter val="铝合金踢脚线"/>
      </filters>
    </filterColumn>
    <extLst/>
  </autoFilter>
  <mergeCells count="1">
    <mergeCell ref="A1:E1"/>
  </mergeCells>
  <pageMargins left="0.75" right="0.75" top="1" bottom="1" header="0.5" footer="0.5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装修工程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王海燕</dc:creator>
  <cp:lastModifiedBy>zy</cp:lastModifiedBy>
  <dcterms:created xsi:type="dcterms:W3CDTF">2021-07-15T14:50:00Z</dcterms:created>
  <dcterms:modified xsi:type="dcterms:W3CDTF">2025-03-27T02:05:02Z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A404DCF15F274259B97A1FE821137836</vt:lpwstr>
  </property>
  <property fmtid="{D5CDD505-2E9C-101B-9397-08002B2CF9AE}" pid="3" name="KSOProductBuildVer">
    <vt:lpwstr>2052-12.1.0.16729</vt:lpwstr>
  </property>
</Properties>
</file>